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2-2023\1) výzva\"/>
    </mc:Choice>
  </mc:AlternateContent>
  <xr:revisionPtr revIDLastSave="0" documentId="13_ncr:1_{D69BF4E6-2D10-4918-A5D4-5365742926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CPHP!$B$1:$R$40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0" i="1" l="1"/>
  <c r="I40" i="1"/>
</calcChain>
</file>

<file path=xl/sharedStrings.xml><?xml version="1.0" encoding="utf-8"?>
<sst xmlns="http://schemas.openxmlformats.org/spreadsheetml/2006/main" count="176" uniqueCount="105">
  <si>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</si>
  <si>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</si>
  <si>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</si>
  <si>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</si>
  <si>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</si>
  <si>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</si>
  <si>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</si>
  <si>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</si>
  <si>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</si>
  <si>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</si>
  <si>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</si>
  <si>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</si>
  <si>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</si>
  <si>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</si>
  <si>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</si>
  <si>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33762000-9 - Papírové kapesníky </t>
  </si>
  <si>
    <t>33763000-6 - Papírové ruční utěrky</t>
  </si>
  <si>
    <t xml:space="preserve">39830000-9 - Čistící prostředky </t>
  </si>
  <si>
    <t xml:space="preserve">39831000-6 - Prací prostředky </t>
  </si>
  <si>
    <t>39832000-3 - Prostředky na mytí nádobí</t>
  </si>
  <si>
    <t>33741100-7 - Čisticí prostředky na ruce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</si>
  <si>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</si>
  <si>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</si>
  <si>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</si>
  <si>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</si>
  <si>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</si>
  <si>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</si>
  <si>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</si>
  <si>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</si>
  <si>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</si>
  <si>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</si>
  <si>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</si>
  <si>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</si>
  <si>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</si>
  <si>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</si>
  <si>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</si>
  <si>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STROJNÍ MYTÍ - DO MYČEK NÁDOBÍ - mytí</t>
  </si>
  <si>
    <t>ks</t>
  </si>
  <si>
    <t>Papírové tácky</t>
  </si>
  <si>
    <t>balení</t>
  </si>
  <si>
    <t>Papírové tácky 16 x 23 cm, balení 100 ks.</t>
  </si>
  <si>
    <t>Papírové tácky 11 x 17 cm, balení 100 ks.</t>
  </si>
  <si>
    <t xml:space="preserve">Kelímek 0,2 </t>
  </si>
  <si>
    <t xml:space="preserve">Kelímek 0,04 </t>
  </si>
  <si>
    <t>Degustační průhledný PS kelímek 0,02L (panák) z tvrzeného plastu - balení 50 ks</t>
  </si>
  <si>
    <t>Kelímek PAPÍROVÝ 0,2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</si>
  <si>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</si>
  <si>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</si>
  <si>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</si>
  <si>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DEZINFEKČNÍ PROSTŘEDEK NA RUCE</t>
  </si>
  <si>
    <t>Bezoplachová dezinfekce na ruce v lahvi s pumpičkou; s antibakteriální a virucidní účinností. Náplň 500 - 600 ml.</t>
  </si>
  <si>
    <t>MYCÍ PROSTŘ. KUCHYNĚ NA NÁDOBÍ</t>
  </si>
  <si>
    <t>Tekutý přípravek na ruční mytí nádobí, odstraňování mastnoty i ve studené vodě. 
Náplň 0,5 - 0,75 l.</t>
  </si>
  <si>
    <t>MÝDLO TEKUTÉ - s aplikátorem</t>
  </si>
  <si>
    <t>Husté tekuté mýdlo s glycerinem, s přírodními výtažky, balení s aplikátorem. Náplň 0,75 - 1 l.</t>
  </si>
  <si>
    <t>Molitanové houbičky malé</t>
  </si>
  <si>
    <t>Molitanové houbičky malé, na jedné straně abrazivní vrstva. Balení 10 - 12 ks.</t>
  </si>
  <si>
    <t>Tablety do myčky 5 v 1. Počet tablet v balení 80 - 100 ks.</t>
  </si>
  <si>
    <t>Pytle černé, modré silné</t>
  </si>
  <si>
    <t>role</t>
  </si>
  <si>
    <t>70 x 110 cm - 120 litrů, ze silné folie tl. min. 100 mikronů. Role 15 - 20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</si>
  <si>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</si>
  <si>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</si>
  <si>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</si>
  <si>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Utěrky bavlněné</t>
  </si>
  <si>
    <t>Utěrky bavlněné, rozměr cca 50 x 65 cm.</t>
  </si>
  <si>
    <t>Čisticí tablety pro  plně automatické kávovary (10 ks/balení)</t>
  </si>
  <si>
    <t>Odvápňovací tablety pro plně automatické kávovary (3 ks/balení)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</si>
  <si>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</si>
  <si>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</si>
  <si>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PRACÍ GEL</t>
  </si>
  <si>
    <t>Určen na barevné prádlo, náplň 2,5 - 3 l.</t>
  </si>
  <si>
    <t>Vinylové rukavice - S</t>
  </si>
  <si>
    <t>Velikost S. Balení 100 - 120 ks.</t>
  </si>
  <si>
    <t xml:space="preserve">Kapesníčky stolní </t>
  </si>
  <si>
    <t xml:space="preserve">Kapesníčky stolní (vytahovací), 2 vrstvé. Balení min. 100 ks (ubrousků). </t>
  </si>
  <si>
    <t xml:space="preserve">Mikrotenová taška </t>
  </si>
  <si>
    <t>Papírové tácky 13 x 20 cm, balení 100 ks.</t>
  </si>
  <si>
    <t>Samostatná faktura</t>
  </si>
  <si>
    <t>NE</t>
  </si>
  <si>
    <t>Příloha č. 2 Kupní smlouvy - technická specifikace
Čisticí prostředky a hygienické potřeby (II.) 022 - 2023</t>
  </si>
  <si>
    <t>David Koudela, 
Tel.: 607 963 742, 
E-mail: koudelad@suz.zcu.cz</t>
  </si>
  <si>
    <t>33162  Hrad Nečtiny 1,
Školicí a ubytovací zařízení Nečtiny</t>
  </si>
  <si>
    <t>Kateřina Vaňková, DiS.,
Tel.: 37763 3771,
E-mail: kvankova@kos.zcu.cz</t>
  </si>
  <si>
    <t>Husova 11,
301 00 Plzeň, 
Fakulta zdravotnických studií - Děkanát,
místnost HJ 111</t>
  </si>
  <si>
    <t>Stanislava Nová,
Tel.: 37763 3710, 
E-mail: stnova@fzs.zcu.cz</t>
  </si>
  <si>
    <t>Husova 11, 
301 00 Plzeň,
Fakulta zdravotnických studií - Děkanát,
místnost HJ 106</t>
  </si>
  <si>
    <t>Růžena Krýslová, 
Tel.: 37763 3715, 
E-mail: kryslova@fzs.zcu.cz</t>
  </si>
  <si>
    <t>Husova 11, 
301 00 Plzeň,
Fakulta zdravotnických studií - Děkanát,
místnost HJ 209</t>
  </si>
  <si>
    <t>Jana Malá,
Tel.: 735 715 995, 
E-mail: jmala@civ.zcu.cz</t>
  </si>
  <si>
    <t>Univerzitní 20, 
301 00 Plzeň, 
Centrum informatizace a výpočetní techniky,
místnost UI 125</t>
  </si>
  <si>
    <t>Ing. Martina Tršová,
Tel.: 37763 2061,
E-mail: trsova@ntis.zcu.cz</t>
  </si>
  <si>
    <t>Technická 8, 
301 00 Plzeň,
Fakulta aplikovaných věd - Nové technologie pro informační společnost (NTIS),
místnost UN 608</t>
  </si>
  <si>
    <t>Jan Lochmann,
Tel.: 735 715 951, 
E-mail: jlochman@ps.zcu.cz</t>
  </si>
  <si>
    <t>Husova 11,
301 00 Plzeň, 
Provoz a služby - Správa budov,
budova FZS - místnost 019a</t>
  </si>
  <si>
    <t>Sedláčkova 38, 
301 00 Plzeň, 
Fakulta filozofická - Děkanát,
místnost SO 205</t>
  </si>
  <si>
    <t>Markéta Kasalová, DiS.,
Tel.: 735 713 963,
E-mail: mkasalov@ff.zcu.cz
Volat předem z důvodu možné letní dovolené!</t>
  </si>
  <si>
    <t>Průhledný jednorázový nápojový kelímek 0,2 l PP s cejchem, který snese studené i teplé (ne vroucí) nápoje.
Balení 100 ks.</t>
  </si>
  <si>
    <t>Papírový kelímek 0,2 - 0,25 l na horké nápoje balení 50 ks</t>
  </si>
  <si>
    <t>Zbytky mastnoty z kávových zrn ze spařovací jednotky kávovaru jsou díky tabletám efektivně odstraněny, čímž se prodlouží i životnost přístroje. Kompatibilita: kávovar SIEMENS TK58001.</t>
  </si>
  <si>
    <t>Speciálně vyvinutá receptura tablet eliminuje nečistoty a zároveň poskytuje ochranu všech součástí kávovaru před korozí. Tablety jsou určeny pro odstranění vodního kamene u všech automatických kávovarů. Chytré složení 2v1 nejen rozpouští vodní kámen, ale i chrání před korozí. Kompatibilita: kávovar SIEMENS TK58001.</t>
  </si>
  <si>
    <t>Taška 4 kg, rozměr 25 + 12 x 45 cm, balení 100 ks.</t>
  </si>
  <si>
    <t>STROJNÍ MYTÍ - DO MYČEK NÁDOBÍ - oplach</t>
  </si>
  <si>
    <t xml:space="preserve">Speciální univerzální mycí prostředek s aktivním chlórem a s obsahem aktivního kyslíku. Použití: pro všechny druhy profesionálních myček. Obsah 30 - 35 kg. </t>
  </si>
  <si>
    <t>Slabě kyselý oplachovací přípravek  na nádobí, pro oplach.zbytkových usazenin minerálních látek. Použití: pro všechny druhy profesionálních myček. Obsah 25 - 30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</si>
</sst>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6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7"/>
  <sheetViews>
    <sheetView tabSelected="1" topLeftCell="A4" zoomScale="80" zoomScaleNormal="80" workbookViewId="0">
      <selection activeCell="H8" sqref="H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59" bestFit="1" customWidth="1"/>
    <col min="5" max="5" width="9" style="4" bestFit="1" customWidth="1"/>
    <col min="6" max="6" width="120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6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80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22</v>
      </c>
      <c r="D6" s="28" t="s">
        <v>4</v>
      </c>
      <c r="E6" s="28" t="s">
        <v>23</v>
      </c>
      <c r="F6" s="28" t="s">
        <v>24</v>
      </c>
      <c r="G6" s="28" t="s">
        <v>25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26</v>
      </c>
      <c r="M6" s="28" t="s">
        <v>27</v>
      </c>
      <c r="N6" s="28" t="s">
        <v>34</v>
      </c>
      <c r="O6" s="28" t="s">
        <v>28</v>
      </c>
      <c r="P6" s="30" t="s">
        <v>29</v>
      </c>
      <c r="Q6" s="28" t="s">
        <v>30</v>
      </c>
      <c r="R6" s="28" t="s">
        <v>35</v>
      </c>
      <c r="S6" s="28" t="s">
        <v>31</v>
      </c>
      <c r="T6" s="28" t="s">
        <v>32</v>
      </c>
    </row>
    <row r="7" spans="1:20" ht="81" customHeight="1" thickTop="1" x14ac:dyDescent="0.25">
      <c r="A7" s="31"/>
      <c r="B7" s="32">
        <v>1</v>
      </c>
      <c r="C7" s="33" t="s">
        <v>36</v>
      </c>
      <c r="D7" s="34">
        <v>3</v>
      </c>
      <c r="E7" s="35" t="s">
        <v>37</v>
      </c>
      <c r="F7" s="33" t="s">
        <v>103</v>
      </c>
      <c r="G7" s="36">
        <f t="shared" ref="G7:G37" si="0">D7*H7</f>
        <v>7200</v>
      </c>
      <c r="H7" s="37">
        <v>2400</v>
      </c>
      <c r="I7" s="160"/>
      <c r="J7" s="38">
        <f t="shared" ref="J7:J14" si="1">D7*I7</f>
        <v>0</v>
      </c>
      <c r="K7" s="39" t="str">
        <f t="shared" ref="K7:K14" si="2">IF(ISNUMBER(I7), IF(I7&gt;H7,"NEVYHOVUJE","VYHOVUJE")," ")</f>
        <v xml:space="preserve"> </v>
      </c>
      <c r="L7" s="40" t="s">
        <v>78</v>
      </c>
      <c r="M7" s="41" t="s">
        <v>79</v>
      </c>
      <c r="N7" s="42"/>
      <c r="O7" s="42"/>
      <c r="P7" s="43" t="s">
        <v>81</v>
      </c>
      <c r="Q7" s="43" t="s">
        <v>82</v>
      </c>
      <c r="R7" s="44">
        <v>14</v>
      </c>
      <c r="S7" s="42"/>
      <c r="T7" s="35" t="s">
        <v>17</v>
      </c>
    </row>
    <row r="8" spans="1:20" ht="81" customHeight="1" thickBot="1" x14ac:dyDescent="0.3">
      <c r="B8" s="45">
        <v>2</v>
      </c>
      <c r="C8" s="46" t="s">
        <v>102</v>
      </c>
      <c r="D8" s="47">
        <v>1</v>
      </c>
      <c r="E8" s="48" t="s">
        <v>37</v>
      </c>
      <c r="F8" s="46" t="s">
        <v>104</v>
      </c>
      <c r="G8" s="49">
        <f t="shared" si="0"/>
        <v>2030</v>
      </c>
      <c r="H8" s="50">
        <v>2030</v>
      </c>
      <c r="I8" s="161"/>
      <c r="J8" s="51">
        <f t="shared" si="1"/>
        <v>0</v>
      </c>
      <c r="K8" s="52" t="str">
        <f t="shared" si="2"/>
        <v xml:space="preserve"> </v>
      </c>
      <c r="L8" s="53"/>
      <c r="M8" s="54"/>
      <c r="N8" s="55"/>
      <c r="O8" s="55"/>
      <c r="P8" s="56"/>
      <c r="Q8" s="56"/>
      <c r="R8" s="57"/>
      <c r="S8" s="55"/>
      <c r="T8" s="48" t="s">
        <v>17</v>
      </c>
    </row>
    <row r="9" spans="1:20" ht="21" customHeight="1" x14ac:dyDescent="0.25">
      <c r="B9" s="58">
        <v>3</v>
      </c>
      <c r="C9" s="59" t="s">
        <v>38</v>
      </c>
      <c r="D9" s="60">
        <v>2</v>
      </c>
      <c r="E9" s="61" t="s">
        <v>39</v>
      </c>
      <c r="F9" s="62" t="s">
        <v>40</v>
      </c>
      <c r="G9" s="63">
        <f t="shared" si="0"/>
        <v>190</v>
      </c>
      <c r="H9" s="64">
        <v>95</v>
      </c>
      <c r="I9" s="162"/>
      <c r="J9" s="65">
        <f t="shared" si="1"/>
        <v>0</v>
      </c>
      <c r="K9" s="66" t="str">
        <f t="shared" si="2"/>
        <v xml:space="preserve"> </v>
      </c>
      <c r="L9" s="67" t="s">
        <v>78</v>
      </c>
      <c r="M9" s="67" t="s">
        <v>79</v>
      </c>
      <c r="N9" s="68"/>
      <c r="O9" s="68"/>
      <c r="P9" s="69" t="s">
        <v>83</v>
      </c>
      <c r="Q9" s="69" t="s">
        <v>84</v>
      </c>
      <c r="R9" s="70">
        <v>14</v>
      </c>
      <c r="S9" s="68"/>
      <c r="T9" s="71" t="s">
        <v>21</v>
      </c>
    </row>
    <row r="10" spans="1:20" ht="21" customHeight="1" x14ac:dyDescent="0.25">
      <c r="B10" s="72">
        <v>4</v>
      </c>
      <c r="C10" s="73" t="s">
        <v>38</v>
      </c>
      <c r="D10" s="74">
        <v>2</v>
      </c>
      <c r="E10" s="75" t="s">
        <v>39</v>
      </c>
      <c r="F10" s="76" t="s">
        <v>41</v>
      </c>
      <c r="G10" s="77">
        <f t="shared" si="0"/>
        <v>118</v>
      </c>
      <c r="H10" s="78">
        <v>59</v>
      </c>
      <c r="I10" s="163"/>
      <c r="J10" s="79">
        <f t="shared" si="1"/>
        <v>0</v>
      </c>
      <c r="K10" s="80" t="str">
        <f t="shared" si="2"/>
        <v xml:space="preserve"> </v>
      </c>
      <c r="L10" s="56"/>
      <c r="M10" s="56"/>
      <c r="N10" s="55"/>
      <c r="O10" s="55"/>
      <c r="P10" s="53"/>
      <c r="Q10" s="53"/>
      <c r="R10" s="57"/>
      <c r="S10" s="55"/>
      <c r="T10" s="54"/>
    </row>
    <row r="11" spans="1:20" ht="36.75" customHeight="1" x14ac:dyDescent="0.25">
      <c r="B11" s="72">
        <v>5</v>
      </c>
      <c r="C11" s="73" t="s">
        <v>42</v>
      </c>
      <c r="D11" s="74">
        <v>4</v>
      </c>
      <c r="E11" s="75" t="s">
        <v>39</v>
      </c>
      <c r="F11" s="81" t="s">
        <v>97</v>
      </c>
      <c r="G11" s="77">
        <f t="shared" si="0"/>
        <v>200</v>
      </c>
      <c r="H11" s="78">
        <v>50</v>
      </c>
      <c r="I11" s="163"/>
      <c r="J11" s="79">
        <f t="shared" si="1"/>
        <v>0</v>
      </c>
      <c r="K11" s="80" t="str">
        <f t="shared" si="2"/>
        <v xml:space="preserve"> </v>
      </c>
      <c r="L11" s="56"/>
      <c r="M11" s="56"/>
      <c r="N11" s="55"/>
      <c r="O11" s="55"/>
      <c r="P11" s="53"/>
      <c r="Q11" s="53"/>
      <c r="R11" s="57"/>
      <c r="S11" s="55"/>
      <c r="T11" s="54"/>
    </row>
    <row r="12" spans="1:20" ht="22.5" customHeight="1" x14ac:dyDescent="0.25">
      <c r="B12" s="72">
        <v>6</v>
      </c>
      <c r="C12" s="73" t="s">
        <v>43</v>
      </c>
      <c r="D12" s="74">
        <v>1</v>
      </c>
      <c r="E12" s="75" t="s">
        <v>39</v>
      </c>
      <c r="F12" s="82" t="s">
        <v>44</v>
      </c>
      <c r="G12" s="77">
        <f t="shared" si="0"/>
        <v>45</v>
      </c>
      <c r="H12" s="78">
        <v>45</v>
      </c>
      <c r="I12" s="163"/>
      <c r="J12" s="79">
        <f t="shared" si="1"/>
        <v>0</v>
      </c>
      <c r="K12" s="80" t="str">
        <f t="shared" si="2"/>
        <v xml:space="preserve"> </v>
      </c>
      <c r="L12" s="56"/>
      <c r="M12" s="56"/>
      <c r="N12" s="55"/>
      <c r="O12" s="55"/>
      <c r="P12" s="53"/>
      <c r="Q12" s="53"/>
      <c r="R12" s="57"/>
      <c r="S12" s="55"/>
      <c r="T12" s="54"/>
    </row>
    <row r="13" spans="1:20" ht="22.5" customHeight="1" thickBot="1" x14ac:dyDescent="0.3">
      <c r="B13" s="83">
        <v>7</v>
      </c>
      <c r="C13" s="84" t="s">
        <v>45</v>
      </c>
      <c r="D13" s="85">
        <v>10</v>
      </c>
      <c r="E13" s="86" t="s">
        <v>39</v>
      </c>
      <c r="F13" s="87" t="s">
        <v>98</v>
      </c>
      <c r="G13" s="88">
        <f t="shared" si="0"/>
        <v>700</v>
      </c>
      <c r="H13" s="89">
        <v>70</v>
      </c>
      <c r="I13" s="164"/>
      <c r="J13" s="90">
        <f t="shared" si="1"/>
        <v>0</v>
      </c>
      <c r="K13" s="91" t="str">
        <f t="shared" si="2"/>
        <v xml:space="preserve"> </v>
      </c>
      <c r="L13" s="92"/>
      <c r="M13" s="92"/>
      <c r="N13" s="93"/>
      <c r="O13" s="93"/>
      <c r="P13" s="94"/>
      <c r="Q13" s="94"/>
      <c r="R13" s="95"/>
      <c r="S13" s="93"/>
      <c r="T13" s="96"/>
    </row>
    <row r="14" spans="1:20" ht="48.75" customHeight="1" x14ac:dyDescent="0.25">
      <c r="B14" s="97">
        <v>8</v>
      </c>
      <c r="C14" s="98" t="s">
        <v>46</v>
      </c>
      <c r="D14" s="99">
        <v>40</v>
      </c>
      <c r="E14" s="100" t="s">
        <v>47</v>
      </c>
      <c r="F14" s="101" t="s">
        <v>48</v>
      </c>
      <c r="G14" s="102">
        <f t="shared" si="0"/>
        <v>1080</v>
      </c>
      <c r="H14" s="103">
        <v>27</v>
      </c>
      <c r="I14" s="165"/>
      <c r="J14" s="104">
        <f t="shared" si="1"/>
        <v>0</v>
      </c>
      <c r="K14" s="105" t="str">
        <f t="shared" si="2"/>
        <v xml:space="preserve"> </v>
      </c>
      <c r="L14" s="56" t="s">
        <v>78</v>
      </c>
      <c r="M14" s="56" t="s">
        <v>79</v>
      </c>
      <c r="N14" s="55"/>
      <c r="O14" s="55"/>
      <c r="P14" s="106" t="s">
        <v>85</v>
      </c>
      <c r="Q14" s="106" t="s">
        <v>86</v>
      </c>
      <c r="R14" s="57">
        <v>14</v>
      </c>
      <c r="S14" s="55"/>
      <c r="T14" s="100" t="s">
        <v>16</v>
      </c>
    </row>
    <row r="15" spans="1:20" ht="24" customHeight="1" x14ac:dyDescent="0.25">
      <c r="B15" s="72">
        <v>9</v>
      </c>
      <c r="C15" s="73" t="s">
        <v>49</v>
      </c>
      <c r="D15" s="74">
        <v>2</v>
      </c>
      <c r="E15" s="75" t="s">
        <v>37</v>
      </c>
      <c r="F15" s="82" t="s">
        <v>50</v>
      </c>
      <c r="G15" s="77">
        <f t="shared" si="0"/>
        <v>300</v>
      </c>
      <c r="H15" s="78">
        <v>150</v>
      </c>
      <c r="I15" s="163"/>
      <c r="J15" s="79">
        <f t="shared" ref="J15:J37" si="3">D15*I15</f>
        <v>0</v>
      </c>
      <c r="K15" s="80" t="str">
        <f t="shared" ref="K15:K37" si="4">IF(ISNUMBER(I15), IF(I15&gt;H15,"NEVYHOVUJE","VYHOVUJE")," ")</f>
        <v xml:space="preserve"> </v>
      </c>
      <c r="L15" s="56"/>
      <c r="M15" s="56"/>
      <c r="N15" s="55"/>
      <c r="O15" s="55"/>
      <c r="P15" s="53"/>
      <c r="Q15" s="53"/>
      <c r="R15" s="57"/>
      <c r="S15" s="55"/>
      <c r="T15" s="75" t="s">
        <v>17</v>
      </c>
    </row>
    <row r="16" spans="1:20" ht="37.5" customHeight="1" x14ac:dyDescent="0.25">
      <c r="B16" s="72">
        <v>10</v>
      </c>
      <c r="C16" s="73" t="s">
        <v>51</v>
      </c>
      <c r="D16" s="74">
        <v>2</v>
      </c>
      <c r="E16" s="75" t="s">
        <v>37</v>
      </c>
      <c r="F16" s="82" t="s">
        <v>52</v>
      </c>
      <c r="G16" s="77">
        <f t="shared" si="0"/>
        <v>40</v>
      </c>
      <c r="H16" s="78">
        <v>20</v>
      </c>
      <c r="I16" s="163"/>
      <c r="J16" s="79">
        <f t="shared" si="3"/>
        <v>0</v>
      </c>
      <c r="K16" s="80" t="str">
        <f t="shared" si="4"/>
        <v xml:space="preserve"> </v>
      </c>
      <c r="L16" s="56"/>
      <c r="M16" s="56"/>
      <c r="N16" s="55"/>
      <c r="O16" s="55"/>
      <c r="P16" s="53"/>
      <c r="Q16" s="53"/>
      <c r="R16" s="57"/>
      <c r="S16" s="55"/>
      <c r="T16" s="75" t="s">
        <v>19</v>
      </c>
    </row>
    <row r="17" spans="2:20" ht="24.75" customHeight="1" x14ac:dyDescent="0.25">
      <c r="B17" s="72">
        <v>11</v>
      </c>
      <c r="C17" s="73" t="s">
        <v>53</v>
      </c>
      <c r="D17" s="74">
        <v>3</v>
      </c>
      <c r="E17" s="75" t="s">
        <v>37</v>
      </c>
      <c r="F17" s="82" t="s">
        <v>54</v>
      </c>
      <c r="G17" s="77">
        <f t="shared" si="0"/>
        <v>90</v>
      </c>
      <c r="H17" s="78">
        <v>30</v>
      </c>
      <c r="I17" s="163"/>
      <c r="J17" s="79">
        <f t="shared" si="3"/>
        <v>0</v>
      </c>
      <c r="K17" s="80" t="str">
        <f t="shared" si="4"/>
        <v xml:space="preserve"> </v>
      </c>
      <c r="L17" s="56"/>
      <c r="M17" s="56"/>
      <c r="N17" s="55"/>
      <c r="O17" s="55"/>
      <c r="P17" s="53"/>
      <c r="Q17" s="53"/>
      <c r="R17" s="57"/>
      <c r="S17" s="55"/>
      <c r="T17" s="107" t="s">
        <v>17</v>
      </c>
    </row>
    <row r="18" spans="2:20" ht="26.25" customHeight="1" thickBot="1" x14ac:dyDescent="0.3">
      <c r="B18" s="45">
        <v>12</v>
      </c>
      <c r="C18" s="108" t="s">
        <v>55</v>
      </c>
      <c r="D18" s="47">
        <v>1</v>
      </c>
      <c r="E18" s="48" t="s">
        <v>39</v>
      </c>
      <c r="F18" s="109" t="s">
        <v>56</v>
      </c>
      <c r="G18" s="49">
        <f t="shared" si="0"/>
        <v>12</v>
      </c>
      <c r="H18" s="50">
        <v>12</v>
      </c>
      <c r="I18" s="161"/>
      <c r="J18" s="51">
        <f t="shared" si="3"/>
        <v>0</v>
      </c>
      <c r="K18" s="52" t="str">
        <f t="shared" si="4"/>
        <v xml:space="preserve"> </v>
      </c>
      <c r="L18" s="56"/>
      <c r="M18" s="56"/>
      <c r="N18" s="55"/>
      <c r="O18" s="55"/>
      <c r="P18" s="53"/>
      <c r="Q18" s="53"/>
      <c r="R18" s="57"/>
      <c r="S18" s="55"/>
      <c r="T18" s="96"/>
    </row>
    <row r="19" spans="2:20" ht="97.5" customHeight="1" thickBot="1" x14ac:dyDescent="0.3">
      <c r="B19" s="110">
        <v>13</v>
      </c>
      <c r="C19" s="111" t="s">
        <v>49</v>
      </c>
      <c r="D19" s="112">
        <v>5</v>
      </c>
      <c r="E19" s="113" t="s">
        <v>37</v>
      </c>
      <c r="F19" s="114" t="s">
        <v>50</v>
      </c>
      <c r="G19" s="115">
        <f t="shared" si="0"/>
        <v>750</v>
      </c>
      <c r="H19" s="116">
        <v>150</v>
      </c>
      <c r="I19" s="166"/>
      <c r="J19" s="117">
        <f t="shared" si="3"/>
        <v>0</v>
      </c>
      <c r="K19" s="118" t="str">
        <f t="shared" si="4"/>
        <v xml:space="preserve"> </v>
      </c>
      <c r="L19" s="119" t="s">
        <v>78</v>
      </c>
      <c r="M19" s="119" t="s">
        <v>79</v>
      </c>
      <c r="N19" s="120"/>
      <c r="O19" s="120"/>
      <c r="P19" s="121" t="s">
        <v>87</v>
      </c>
      <c r="Q19" s="121" t="s">
        <v>88</v>
      </c>
      <c r="R19" s="122">
        <v>14</v>
      </c>
      <c r="S19" s="120"/>
      <c r="T19" s="113" t="s">
        <v>20</v>
      </c>
    </row>
    <row r="20" spans="2:20" ht="46.5" customHeight="1" x14ac:dyDescent="0.25">
      <c r="B20" s="58">
        <v>14</v>
      </c>
      <c r="C20" s="59" t="s">
        <v>46</v>
      </c>
      <c r="D20" s="60">
        <v>10</v>
      </c>
      <c r="E20" s="61" t="s">
        <v>47</v>
      </c>
      <c r="F20" s="123" t="s">
        <v>48</v>
      </c>
      <c r="G20" s="63">
        <f t="shared" si="0"/>
        <v>270</v>
      </c>
      <c r="H20" s="64">
        <v>27</v>
      </c>
      <c r="I20" s="162"/>
      <c r="J20" s="65">
        <f t="shared" si="3"/>
        <v>0</v>
      </c>
      <c r="K20" s="66" t="str">
        <f t="shared" si="4"/>
        <v xml:space="preserve"> </v>
      </c>
      <c r="L20" s="67" t="s">
        <v>78</v>
      </c>
      <c r="M20" s="67" t="s">
        <v>79</v>
      </c>
      <c r="N20" s="68"/>
      <c r="O20" s="68"/>
      <c r="P20" s="69" t="s">
        <v>89</v>
      </c>
      <c r="Q20" s="69" t="s">
        <v>90</v>
      </c>
      <c r="R20" s="70">
        <v>14</v>
      </c>
      <c r="S20" s="68"/>
      <c r="T20" s="61" t="s">
        <v>16</v>
      </c>
    </row>
    <row r="21" spans="2:20" ht="28.5" customHeight="1" x14ac:dyDescent="0.25">
      <c r="B21" s="72">
        <v>15</v>
      </c>
      <c r="C21" s="73" t="s">
        <v>36</v>
      </c>
      <c r="D21" s="74">
        <v>5</v>
      </c>
      <c r="E21" s="75" t="s">
        <v>39</v>
      </c>
      <c r="F21" s="82" t="s">
        <v>57</v>
      </c>
      <c r="G21" s="77">
        <f t="shared" si="0"/>
        <v>1175</v>
      </c>
      <c r="H21" s="78">
        <v>235</v>
      </c>
      <c r="I21" s="163"/>
      <c r="J21" s="79">
        <f t="shared" si="3"/>
        <v>0</v>
      </c>
      <c r="K21" s="80" t="str">
        <f t="shared" si="4"/>
        <v xml:space="preserve"> </v>
      </c>
      <c r="L21" s="56"/>
      <c r="M21" s="56"/>
      <c r="N21" s="55"/>
      <c r="O21" s="55"/>
      <c r="P21" s="53"/>
      <c r="Q21" s="53"/>
      <c r="R21" s="57"/>
      <c r="S21" s="55"/>
      <c r="T21" s="75" t="s">
        <v>17</v>
      </c>
    </row>
    <row r="22" spans="2:20" ht="21.75" customHeight="1" x14ac:dyDescent="0.25">
      <c r="B22" s="72">
        <v>16</v>
      </c>
      <c r="C22" s="73" t="s">
        <v>58</v>
      </c>
      <c r="D22" s="74">
        <v>2</v>
      </c>
      <c r="E22" s="75" t="s">
        <v>59</v>
      </c>
      <c r="F22" s="82" t="s">
        <v>60</v>
      </c>
      <c r="G22" s="77">
        <f t="shared" si="0"/>
        <v>200</v>
      </c>
      <c r="H22" s="78">
        <v>100</v>
      </c>
      <c r="I22" s="163"/>
      <c r="J22" s="79">
        <f t="shared" si="3"/>
        <v>0</v>
      </c>
      <c r="K22" s="80" t="str">
        <f t="shared" si="4"/>
        <v xml:space="preserve"> </v>
      </c>
      <c r="L22" s="56"/>
      <c r="M22" s="56"/>
      <c r="N22" s="55"/>
      <c r="O22" s="55"/>
      <c r="P22" s="53"/>
      <c r="Q22" s="53"/>
      <c r="R22" s="57"/>
      <c r="S22" s="55"/>
      <c r="T22" s="75" t="s">
        <v>13</v>
      </c>
    </row>
    <row r="23" spans="2:20" ht="44.25" customHeight="1" x14ac:dyDescent="0.25">
      <c r="B23" s="72">
        <v>17</v>
      </c>
      <c r="C23" s="73" t="s">
        <v>61</v>
      </c>
      <c r="D23" s="74">
        <v>5</v>
      </c>
      <c r="E23" s="75" t="s">
        <v>62</v>
      </c>
      <c r="F23" s="82" t="s">
        <v>63</v>
      </c>
      <c r="G23" s="77">
        <f t="shared" si="0"/>
        <v>300</v>
      </c>
      <c r="H23" s="78">
        <v>60</v>
      </c>
      <c r="I23" s="163"/>
      <c r="J23" s="79">
        <f t="shared" si="3"/>
        <v>0</v>
      </c>
      <c r="K23" s="80" t="str">
        <f t="shared" si="4"/>
        <v xml:space="preserve"> </v>
      </c>
      <c r="L23" s="56"/>
      <c r="M23" s="56"/>
      <c r="N23" s="55"/>
      <c r="O23" s="55"/>
      <c r="P23" s="53"/>
      <c r="Q23" s="53"/>
      <c r="R23" s="57"/>
      <c r="S23" s="55"/>
      <c r="T23" s="107" t="s">
        <v>14</v>
      </c>
    </row>
    <row r="24" spans="2:20" ht="18.75" customHeight="1" x14ac:dyDescent="0.25">
      <c r="B24" s="72">
        <v>18</v>
      </c>
      <c r="C24" s="73" t="s">
        <v>64</v>
      </c>
      <c r="D24" s="74">
        <v>5</v>
      </c>
      <c r="E24" s="75" t="s">
        <v>37</v>
      </c>
      <c r="F24" s="82" t="s">
        <v>65</v>
      </c>
      <c r="G24" s="77">
        <f t="shared" si="0"/>
        <v>150</v>
      </c>
      <c r="H24" s="78">
        <v>30</v>
      </c>
      <c r="I24" s="163"/>
      <c r="J24" s="79">
        <f t="shared" si="3"/>
        <v>0</v>
      </c>
      <c r="K24" s="80" t="str">
        <f t="shared" si="4"/>
        <v xml:space="preserve"> </v>
      </c>
      <c r="L24" s="56"/>
      <c r="M24" s="56"/>
      <c r="N24" s="55"/>
      <c r="O24" s="55"/>
      <c r="P24" s="53"/>
      <c r="Q24" s="53"/>
      <c r="R24" s="57"/>
      <c r="S24" s="55"/>
      <c r="T24" s="124"/>
    </row>
    <row r="25" spans="2:20" ht="24" customHeight="1" thickBot="1" x14ac:dyDescent="0.3">
      <c r="B25" s="83">
        <v>19</v>
      </c>
      <c r="C25" s="125" t="s">
        <v>55</v>
      </c>
      <c r="D25" s="85">
        <v>2</v>
      </c>
      <c r="E25" s="86" t="s">
        <v>39</v>
      </c>
      <c r="F25" s="125" t="s">
        <v>56</v>
      </c>
      <c r="G25" s="88">
        <f t="shared" si="0"/>
        <v>24</v>
      </c>
      <c r="H25" s="89">
        <v>12</v>
      </c>
      <c r="I25" s="164"/>
      <c r="J25" s="90">
        <f t="shared" si="3"/>
        <v>0</v>
      </c>
      <c r="K25" s="91" t="str">
        <f t="shared" si="4"/>
        <v xml:space="preserve"> </v>
      </c>
      <c r="L25" s="92"/>
      <c r="M25" s="92"/>
      <c r="N25" s="93"/>
      <c r="O25" s="93"/>
      <c r="P25" s="94"/>
      <c r="Q25" s="94"/>
      <c r="R25" s="95"/>
      <c r="S25" s="93"/>
      <c r="T25" s="86" t="s">
        <v>17</v>
      </c>
    </row>
    <row r="26" spans="2:20" ht="51" customHeight="1" x14ac:dyDescent="0.25">
      <c r="B26" s="97">
        <v>20</v>
      </c>
      <c r="C26" s="98" t="s">
        <v>66</v>
      </c>
      <c r="D26" s="99">
        <v>1</v>
      </c>
      <c r="E26" s="100" t="s">
        <v>39</v>
      </c>
      <c r="F26" s="126" t="s">
        <v>99</v>
      </c>
      <c r="G26" s="102">
        <f t="shared" si="0"/>
        <v>300</v>
      </c>
      <c r="H26" s="103">
        <v>300</v>
      </c>
      <c r="I26" s="165"/>
      <c r="J26" s="104">
        <f t="shared" si="3"/>
        <v>0</v>
      </c>
      <c r="K26" s="105" t="str">
        <f t="shared" si="4"/>
        <v xml:space="preserve"> </v>
      </c>
      <c r="L26" s="56" t="s">
        <v>78</v>
      </c>
      <c r="M26" s="56" t="s">
        <v>79</v>
      </c>
      <c r="N26" s="55"/>
      <c r="O26" s="55"/>
      <c r="P26" s="106" t="s">
        <v>91</v>
      </c>
      <c r="Q26" s="106" t="s">
        <v>92</v>
      </c>
      <c r="R26" s="57">
        <v>14</v>
      </c>
      <c r="S26" s="55"/>
      <c r="T26" s="71" t="s">
        <v>17</v>
      </c>
    </row>
    <row r="27" spans="2:20" ht="54.75" customHeight="1" thickBot="1" x14ac:dyDescent="0.3">
      <c r="B27" s="45">
        <v>21</v>
      </c>
      <c r="C27" s="108" t="s">
        <v>67</v>
      </c>
      <c r="D27" s="47">
        <v>1</v>
      </c>
      <c r="E27" s="48" t="s">
        <v>39</v>
      </c>
      <c r="F27" s="46" t="s">
        <v>100</v>
      </c>
      <c r="G27" s="49">
        <f t="shared" si="0"/>
        <v>300</v>
      </c>
      <c r="H27" s="50">
        <v>300</v>
      </c>
      <c r="I27" s="161"/>
      <c r="J27" s="51">
        <f t="shared" si="3"/>
        <v>0</v>
      </c>
      <c r="K27" s="52" t="str">
        <f t="shared" si="4"/>
        <v xml:space="preserve"> </v>
      </c>
      <c r="L27" s="56"/>
      <c r="M27" s="56"/>
      <c r="N27" s="55"/>
      <c r="O27" s="55"/>
      <c r="P27" s="53"/>
      <c r="Q27" s="53"/>
      <c r="R27" s="57"/>
      <c r="S27" s="55"/>
      <c r="T27" s="96"/>
    </row>
    <row r="28" spans="2:20" ht="111.75" customHeight="1" thickBot="1" x14ac:dyDescent="0.3">
      <c r="B28" s="110">
        <v>22</v>
      </c>
      <c r="C28" s="111" t="s">
        <v>68</v>
      </c>
      <c r="D28" s="112">
        <v>30</v>
      </c>
      <c r="E28" s="113" t="s">
        <v>37</v>
      </c>
      <c r="F28" s="127" t="s">
        <v>69</v>
      </c>
      <c r="G28" s="115">
        <f t="shared" si="0"/>
        <v>450</v>
      </c>
      <c r="H28" s="116">
        <v>15</v>
      </c>
      <c r="I28" s="166"/>
      <c r="J28" s="117">
        <f t="shared" si="3"/>
        <v>0</v>
      </c>
      <c r="K28" s="118" t="str">
        <f t="shared" si="4"/>
        <v xml:space="preserve"> </v>
      </c>
      <c r="L28" s="119" t="s">
        <v>78</v>
      </c>
      <c r="M28" s="119" t="s">
        <v>79</v>
      </c>
      <c r="N28" s="120"/>
      <c r="O28" s="120"/>
      <c r="P28" s="121" t="s">
        <v>93</v>
      </c>
      <c r="Q28" s="121" t="s">
        <v>94</v>
      </c>
      <c r="R28" s="122">
        <v>14</v>
      </c>
      <c r="S28" s="120"/>
      <c r="T28" s="113" t="s">
        <v>13</v>
      </c>
    </row>
    <row r="29" spans="2:20" ht="20.25" customHeight="1" x14ac:dyDescent="0.25">
      <c r="B29" s="97">
        <v>23</v>
      </c>
      <c r="C29" s="98" t="s">
        <v>70</v>
      </c>
      <c r="D29" s="99">
        <v>2</v>
      </c>
      <c r="E29" s="100" t="s">
        <v>37</v>
      </c>
      <c r="F29" s="128" t="s">
        <v>71</v>
      </c>
      <c r="G29" s="102">
        <f t="shared" si="0"/>
        <v>220</v>
      </c>
      <c r="H29" s="103">
        <v>110</v>
      </c>
      <c r="I29" s="165"/>
      <c r="J29" s="104">
        <f t="shared" si="3"/>
        <v>0</v>
      </c>
      <c r="K29" s="105" t="str">
        <f t="shared" si="4"/>
        <v xml:space="preserve"> </v>
      </c>
      <c r="L29" s="56" t="s">
        <v>78</v>
      </c>
      <c r="M29" s="56" t="s">
        <v>79</v>
      </c>
      <c r="N29" s="55"/>
      <c r="O29" s="55"/>
      <c r="P29" s="106" t="s">
        <v>96</v>
      </c>
      <c r="Q29" s="106" t="s">
        <v>95</v>
      </c>
      <c r="R29" s="57">
        <v>14</v>
      </c>
      <c r="S29" s="55"/>
      <c r="T29" s="100" t="s">
        <v>18</v>
      </c>
    </row>
    <row r="30" spans="2:20" ht="20.25" customHeight="1" x14ac:dyDescent="0.25">
      <c r="B30" s="72">
        <v>24</v>
      </c>
      <c r="C30" s="73" t="s">
        <v>36</v>
      </c>
      <c r="D30" s="74">
        <v>1</v>
      </c>
      <c r="E30" s="75" t="s">
        <v>39</v>
      </c>
      <c r="F30" s="82" t="s">
        <v>57</v>
      </c>
      <c r="G30" s="77">
        <f t="shared" si="0"/>
        <v>235</v>
      </c>
      <c r="H30" s="78">
        <v>235</v>
      </c>
      <c r="I30" s="163"/>
      <c r="J30" s="79">
        <f t="shared" si="3"/>
        <v>0</v>
      </c>
      <c r="K30" s="80" t="str">
        <f t="shared" si="4"/>
        <v xml:space="preserve"> </v>
      </c>
      <c r="L30" s="56"/>
      <c r="M30" s="56"/>
      <c r="N30" s="55"/>
      <c r="O30" s="55"/>
      <c r="P30" s="106"/>
      <c r="Q30" s="53"/>
      <c r="R30" s="57"/>
      <c r="S30" s="55"/>
      <c r="T30" s="75" t="s">
        <v>17</v>
      </c>
    </row>
    <row r="31" spans="2:20" ht="20.25" customHeight="1" x14ac:dyDescent="0.25">
      <c r="B31" s="72">
        <v>25</v>
      </c>
      <c r="C31" s="73" t="s">
        <v>72</v>
      </c>
      <c r="D31" s="74">
        <v>2</v>
      </c>
      <c r="E31" s="75" t="s">
        <v>39</v>
      </c>
      <c r="F31" s="82" t="s">
        <v>73</v>
      </c>
      <c r="G31" s="77">
        <f t="shared" si="0"/>
        <v>200</v>
      </c>
      <c r="H31" s="78">
        <v>100</v>
      </c>
      <c r="I31" s="163"/>
      <c r="J31" s="79">
        <f t="shared" si="3"/>
        <v>0</v>
      </c>
      <c r="K31" s="80" t="str">
        <f t="shared" si="4"/>
        <v xml:space="preserve"> </v>
      </c>
      <c r="L31" s="56"/>
      <c r="M31" s="56"/>
      <c r="N31" s="55"/>
      <c r="O31" s="55"/>
      <c r="P31" s="106"/>
      <c r="Q31" s="53"/>
      <c r="R31" s="57"/>
      <c r="S31" s="55"/>
      <c r="T31" s="75" t="s">
        <v>12</v>
      </c>
    </row>
    <row r="32" spans="2:20" ht="43.5" customHeight="1" x14ac:dyDescent="0.25">
      <c r="B32" s="72">
        <v>26</v>
      </c>
      <c r="C32" s="76" t="s">
        <v>61</v>
      </c>
      <c r="D32" s="74">
        <v>2</v>
      </c>
      <c r="E32" s="75" t="s">
        <v>62</v>
      </c>
      <c r="F32" s="76" t="s">
        <v>63</v>
      </c>
      <c r="G32" s="77">
        <f t="shared" si="0"/>
        <v>120</v>
      </c>
      <c r="H32" s="78">
        <v>60</v>
      </c>
      <c r="I32" s="163"/>
      <c r="J32" s="79">
        <f t="shared" si="3"/>
        <v>0</v>
      </c>
      <c r="K32" s="80" t="str">
        <f t="shared" si="4"/>
        <v xml:space="preserve"> </v>
      </c>
      <c r="L32" s="56"/>
      <c r="M32" s="56"/>
      <c r="N32" s="55"/>
      <c r="O32" s="55"/>
      <c r="P32" s="106"/>
      <c r="Q32" s="53"/>
      <c r="R32" s="57"/>
      <c r="S32" s="55"/>
      <c r="T32" s="75" t="s">
        <v>14</v>
      </c>
    </row>
    <row r="33" spans="2:20" ht="21" customHeight="1" x14ac:dyDescent="0.25">
      <c r="B33" s="72">
        <v>27</v>
      </c>
      <c r="C33" s="73" t="s">
        <v>74</v>
      </c>
      <c r="D33" s="74">
        <v>10</v>
      </c>
      <c r="E33" s="75" t="s">
        <v>39</v>
      </c>
      <c r="F33" s="76" t="s">
        <v>75</v>
      </c>
      <c r="G33" s="77">
        <f t="shared" si="0"/>
        <v>200</v>
      </c>
      <c r="H33" s="78">
        <v>20</v>
      </c>
      <c r="I33" s="163"/>
      <c r="J33" s="79">
        <f t="shared" si="3"/>
        <v>0</v>
      </c>
      <c r="K33" s="80" t="str">
        <f t="shared" si="4"/>
        <v xml:space="preserve"> </v>
      </c>
      <c r="L33" s="56"/>
      <c r="M33" s="56"/>
      <c r="N33" s="55"/>
      <c r="O33" s="55"/>
      <c r="P33" s="106"/>
      <c r="Q33" s="53"/>
      <c r="R33" s="57"/>
      <c r="S33" s="55"/>
      <c r="T33" s="75" t="s">
        <v>15</v>
      </c>
    </row>
    <row r="34" spans="2:20" ht="21" customHeight="1" x14ac:dyDescent="0.25">
      <c r="B34" s="72">
        <v>28</v>
      </c>
      <c r="C34" s="73" t="s">
        <v>76</v>
      </c>
      <c r="D34" s="74">
        <v>2</v>
      </c>
      <c r="E34" s="75" t="s">
        <v>39</v>
      </c>
      <c r="F34" s="81" t="s">
        <v>101</v>
      </c>
      <c r="G34" s="77">
        <f t="shared" si="0"/>
        <v>60</v>
      </c>
      <c r="H34" s="78">
        <v>30</v>
      </c>
      <c r="I34" s="163"/>
      <c r="J34" s="79">
        <f t="shared" si="3"/>
        <v>0</v>
      </c>
      <c r="K34" s="80" t="str">
        <f t="shared" si="4"/>
        <v xml:space="preserve"> </v>
      </c>
      <c r="L34" s="56"/>
      <c r="M34" s="56"/>
      <c r="N34" s="55"/>
      <c r="O34" s="55"/>
      <c r="P34" s="106"/>
      <c r="Q34" s="53"/>
      <c r="R34" s="57"/>
      <c r="S34" s="55"/>
      <c r="T34" s="75" t="s">
        <v>17</v>
      </c>
    </row>
    <row r="35" spans="2:20" ht="21" customHeight="1" x14ac:dyDescent="0.25">
      <c r="B35" s="72">
        <v>29</v>
      </c>
      <c r="C35" s="73" t="s">
        <v>38</v>
      </c>
      <c r="D35" s="74">
        <v>2</v>
      </c>
      <c r="E35" s="75" t="s">
        <v>39</v>
      </c>
      <c r="F35" s="81" t="s">
        <v>77</v>
      </c>
      <c r="G35" s="77">
        <f t="shared" si="0"/>
        <v>180</v>
      </c>
      <c r="H35" s="78">
        <v>90</v>
      </c>
      <c r="I35" s="163"/>
      <c r="J35" s="79">
        <f t="shared" si="3"/>
        <v>0</v>
      </c>
      <c r="K35" s="80" t="str">
        <f t="shared" si="4"/>
        <v xml:space="preserve"> </v>
      </c>
      <c r="L35" s="56"/>
      <c r="M35" s="56"/>
      <c r="N35" s="55"/>
      <c r="O35" s="55"/>
      <c r="P35" s="106"/>
      <c r="Q35" s="53"/>
      <c r="R35" s="57"/>
      <c r="S35" s="55"/>
      <c r="T35" s="75" t="s">
        <v>21</v>
      </c>
    </row>
    <row r="36" spans="2:20" ht="21" customHeight="1" x14ac:dyDescent="0.25">
      <c r="B36" s="72">
        <v>30</v>
      </c>
      <c r="C36" s="73" t="s">
        <v>64</v>
      </c>
      <c r="D36" s="74">
        <v>2</v>
      </c>
      <c r="E36" s="75" t="s">
        <v>37</v>
      </c>
      <c r="F36" s="129" t="s">
        <v>65</v>
      </c>
      <c r="G36" s="77">
        <f t="shared" si="0"/>
        <v>60</v>
      </c>
      <c r="H36" s="78">
        <v>30</v>
      </c>
      <c r="I36" s="163"/>
      <c r="J36" s="79">
        <f t="shared" si="3"/>
        <v>0</v>
      </c>
      <c r="K36" s="80" t="str">
        <f t="shared" si="4"/>
        <v xml:space="preserve"> </v>
      </c>
      <c r="L36" s="56"/>
      <c r="M36" s="56"/>
      <c r="N36" s="55"/>
      <c r="O36" s="55"/>
      <c r="P36" s="106"/>
      <c r="Q36" s="53"/>
      <c r="R36" s="57"/>
      <c r="S36" s="55"/>
      <c r="T36" s="75" t="s">
        <v>14</v>
      </c>
    </row>
    <row r="37" spans="2:20" ht="21" customHeight="1" thickBot="1" x14ac:dyDescent="0.3">
      <c r="B37" s="130">
        <v>31</v>
      </c>
      <c r="C37" s="131" t="s">
        <v>55</v>
      </c>
      <c r="D37" s="132">
        <v>2</v>
      </c>
      <c r="E37" s="133" t="s">
        <v>39</v>
      </c>
      <c r="F37" s="134" t="s">
        <v>56</v>
      </c>
      <c r="G37" s="135">
        <f t="shared" si="0"/>
        <v>24</v>
      </c>
      <c r="H37" s="136">
        <v>12</v>
      </c>
      <c r="I37" s="167"/>
      <c r="J37" s="137">
        <f t="shared" si="3"/>
        <v>0</v>
      </c>
      <c r="K37" s="138" t="str">
        <f t="shared" si="4"/>
        <v xml:space="preserve"> </v>
      </c>
      <c r="L37" s="139"/>
      <c r="M37" s="139"/>
      <c r="N37" s="140"/>
      <c r="O37" s="140"/>
      <c r="P37" s="141"/>
      <c r="Q37" s="142"/>
      <c r="R37" s="143"/>
      <c r="S37" s="140"/>
      <c r="T37" s="133" t="s">
        <v>17</v>
      </c>
    </row>
    <row r="38" spans="2:20" ht="13.5" customHeight="1" thickTop="1" thickBot="1" x14ac:dyDescent="0.3">
      <c r="C38" s="1"/>
      <c r="D38" s="1"/>
      <c r="E38" s="1"/>
      <c r="F38" s="1"/>
      <c r="G38" s="1"/>
      <c r="J38" s="144"/>
    </row>
    <row r="39" spans="2:20" ht="60.75" customHeight="1" thickTop="1" thickBot="1" x14ac:dyDescent="0.3">
      <c r="B39" s="145" t="s">
        <v>9</v>
      </c>
      <c r="C39" s="146"/>
      <c r="D39" s="146"/>
      <c r="E39" s="146"/>
      <c r="F39" s="146"/>
      <c r="G39" s="147"/>
      <c r="H39" s="148" t="s">
        <v>10</v>
      </c>
      <c r="I39" s="149" t="s">
        <v>11</v>
      </c>
      <c r="J39" s="150"/>
      <c r="K39" s="151"/>
      <c r="L39" s="24"/>
      <c r="M39" s="24"/>
      <c r="N39" s="24"/>
      <c r="O39" s="24"/>
      <c r="P39" s="24"/>
      <c r="Q39" s="24"/>
      <c r="R39" s="24"/>
      <c r="S39" s="24"/>
      <c r="T39" s="152"/>
    </row>
    <row r="40" spans="2:20" ht="33" customHeight="1" thickTop="1" thickBot="1" x14ac:dyDescent="0.3">
      <c r="B40" s="153" t="s">
        <v>33</v>
      </c>
      <c r="C40" s="153"/>
      <c r="D40" s="153"/>
      <c r="E40" s="153"/>
      <c r="F40" s="153"/>
      <c r="G40" s="154"/>
      <c r="H40" s="155">
        <f>SUM(G7:G37)</f>
        <v>17223</v>
      </c>
      <c r="I40" s="156">
        <f>SUM(J7:J37)</f>
        <v>0</v>
      </c>
      <c r="J40" s="157"/>
      <c r="K40" s="158"/>
    </row>
    <row r="41" spans="2:20" ht="14.25" customHeight="1" thickTop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</sheetData>
  <sheetProtection algorithmName="SHA-512" hashValue="t7ria19fjzS/CIoXObTxJ46EMq6eGBab3AvVmgzyUeNVLyp4ggq5Z2CB4bSnTQ3CP1HLbYWCfcagxG/vL+hS0g==" saltValue="R0Wx2/webDuqnq2HnU6OOg==" spinCount="100000" sheet="1" objects="1" scenarios="1"/>
  <mergeCells count="59">
    <mergeCell ref="B40:F40"/>
    <mergeCell ref="I40:K40"/>
    <mergeCell ref="B1:D1"/>
    <mergeCell ref="B39:F39"/>
    <mergeCell ref="I39:K39"/>
    <mergeCell ref="I2:J2"/>
    <mergeCell ref="I3:R3"/>
    <mergeCell ref="R20:R25"/>
    <mergeCell ref="R9:R13"/>
    <mergeCell ref="Q9:Q13"/>
    <mergeCell ref="P9:P13"/>
    <mergeCell ref="P7:P8"/>
    <mergeCell ref="Q7:Q8"/>
    <mergeCell ref="R7:R8"/>
    <mergeCell ref="L7:L8"/>
    <mergeCell ref="L9:L13"/>
    <mergeCell ref="S29:S37"/>
    <mergeCell ref="R29:R37"/>
    <mergeCell ref="Q29:Q37"/>
    <mergeCell ref="P29:P37"/>
    <mergeCell ref="S26:S27"/>
    <mergeCell ref="R26:R27"/>
    <mergeCell ref="Q26:Q27"/>
    <mergeCell ref="P26:P27"/>
    <mergeCell ref="S7:S8"/>
    <mergeCell ref="S9:S13"/>
    <mergeCell ref="O7:O8"/>
    <mergeCell ref="N7:N8"/>
    <mergeCell ref="M7:M8"/>
    <mergeCell ref="M9:M13"/>
    <mergeCell ref="N9:N13"/>
    <mergeCell ref="O9:O13"/>
    <mergeCell ref="L29:L37"/>
    <mergeCell ref="M29:M37"/>
    <mergeCell ref="N29:N37"/>
    <mergeCell ref="O29:O37"/>
    <mergeCell ref="L14:L18"/>
    <mergeCell ref="M14:M18"/>
    <mergeCell ref="N14:N18"/>
    <mergeCell ref="O14:O18"/>
    <mergeCell ref="L20:L25"/>
    <mergeCell ref="M20:M25"/>
    <mergeCell ref="N20:N25"/>
    <mergeCell ref="O20:O25"/>
    <mergeCell ref="T9:T13"/>
    <mergeCell ref="T23:T24"/>
    <mergeCell ref="T17:T18"/>
    <mergeCell ref="T26:T27"/>
    <mergeCell ref="L26:L27"/>
    <mergeCell ref="M26:M27"/>
    <mergeCell ref="N26:N27"/>
    <mergeCell ref="O26:O27"/>
    <mergeCell ref="S20:S25"/>
    <mergeCell ref="Q20:Q25"/>
    <mergeCell ref="P20:P25"/>
    <mergeCell ref="R14:R18"/>
    <mergeCell ref="Q14:Q18"/>
    <mergeCell ref="P14:P18"/>
    <mergeCell ref="S14:S18"/>
  </mergeCells>
  <conditionalFormatting sqref="B7:B37 D7:D37">
    <cfRule type="containsBlanks" dxfId="6" priority="45">
      <formula>LEN(TRIM(B7))=0</formula>
    </cfRule>
  </conditionalFormatting>
  <conditionalFormatting sqref="B7:B37">
    <cfRule type="cellIs" dxfId="5" priority="39" operator="greaterThanOrEqual">
      <formula>1</formula>
    </cfRule>
  </conditionalFormatting>
  <conditionalFormatting sqref="I7:I37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7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T19:T23 T14:T17 T25:T26 T28:T37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2023-06-12T11:58:09Z</cp:lastPrinted>
  <dcterms:created xsi:type="dcterms:W3CDTF">2014-03-05T12:43:32Z</dcterms:created>
  <dcterms:modified xsi:type="dcterms:W3CDTF">2023-06-13T09:13:54Z</dcterms:modified>
</cp:coreProperties>
</file>